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765"/>
  </bookViews>
  <sheets>
    <sheet name="sheet1" sheetId="4" r:id="rId1"/>
  </sheets>
  <calcPr calcId="144525"/>
</workbook>
</file>

<file path=xl/calcChain.xml><?xml version="1.0" encoding="utf-8"?>
<calcChain xmlns="http://schemas.openxmlformats.org/spreadsheetml/2006/main">
  <c r="M28" i="4"/>
  <c r="K28"/>
  <c r="J28"/>
  <c r="H28"/>
  <c r="G28"/>
  <c r="F28"/>
  <c r="E28"/>
  <c r="D28"/>
  <c r="C28"/>
  <c r="B28"/>
  <c r="N27"/>
  <c r="L27"/>
  <c r="I27"/>
  <c r="B27"/>
  <c r="N26"/>
  <c r="L26"/>
  <c r="I26"/>
  <c r="B26"/>
  <c r="N25"/>
  <c r="L25"/>
  <c r="I25"/>
  <c r="B25"/>
  <c r="N24"/>
  <c r="L24"/>
  <c r="I24"/>
  <c r="B24"/>
  <c r="N23"/>
  <c r="L23"/>
  <c r="B23"/>
  <c r="N22"/>
  <c r="L22"/>
  <c r="I22"/>
  <c r="B22"/>
  <c r="N21"/>
  <c r="L21"/>
  <c r="I21"/>
  <c r="B21"/>
  <c r="N20"/>
  <c r="L20"/>
  <c r="I20"/>
  <c r="B20"/>
  <c r="N19"/>
  <c r="L19"/>
  <c r="I19"/>
  <c r="B19"/>
  <c r="N18"/>
  <c r="L18"/>
  <c r="I18"/>
  <c r="B18"/>
  <c r="N17"/>
  <c r="L17"/>
  <c r="I17"/>
  <c r="B17"/>
  <c r="N16"/>
  <c r="L16"/>
  <c r="I16"/>
  <c r="B16"/>
  <c r="N15"/>
  <c r="L15"/>
  <c r="I15"/>
  <c r="B15"/>
  <c r="N14"/>
  <c r="L14"/>
  <c r="I14"/>
  <c r="B14"/>
  <c r="N13"/>
  <c r="L13"/>
  <c r="I13"/>
  <c r="B13"/>
  <c r="N12"/>
  <c r="L12"/>
  <c r="I12"/>
  <c r="B12"/>
  <c r="N11"/>
  <c r="L11"/>
  <c r="I11"/>
  <c r="B11"/>
  <c r="N10"/>
  <c r="L10"/>
  <c r="I10"/>
  <c r="B10"/>
  <c r="N9"/>
  <c r="L9"/>
  <c r="I9"/>
  <c r="B9"/>
  <c r="N8"/>
  <c r="L8"/>
  <c r="I8"/>
  <c r="B8"/>
  <c r="N7"/>
  <c r="L7"/>
  <c r="I7"/>
  <c r="B7"/>
  <c r="N6"/>
  <c r="L6"/>
  <c r="I6"/>
  <c r="B6"/>
</calcChain>
</file>

<file path=xl/sharedStrings.xml><?xml version="1.0" encoding="utf-8"?>
<sst xmlns="http://schemas.openxmlformats.org/spreadsheetml/2006/main" count="47" uniqueCount="44">
  <si>
    <t xml:space="preserve">附件2 </t>
  </si>
  <si>
    <t xml:space="preserve">教学单位用房利用率统计表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</si>
  <si>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</t>
  </si>
  <si>
    <t>单位</t>
  </si>
  <si>
    <t>教职工总数（个)</t>
  </si>
  <si>
    <t>教师数（个)</t>
  </si>
  <si>
    <t>管理人员数（个)</t>
  </si>
  <si>
    <t>学生数（个)</t>
  </si>
  <si>
    <t>研究生数（个)</t>
  </si>
  <si>
    <t>教学实验</t>
  </si>
  <si>
    <t>教室</t>
  </si>
  <si>
    <t>备注</t>
  </si>
  <si>
    <t>总用房面积    (㎡)</t>
  </si>
  <si>
    <t>年总人时数（个)</t>
  </si>
  <si>
    <t>每平方米人时数 （个)</t>
  </si>
  <si>
    <t>教室数量     （个)</t>
  </si>
  <si>
    <t>教室面积(㎡)</t>
  </si>
  <si>
    <t>生均教室面积(㎡)</t>
  </si>
  <si>
    <t>每平方米人时数（个)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</si>
  <si>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</si>
  <si>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</si>
  <si>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</si>
  <si>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</si>
  <si>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</si>
  <si>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</si>
  <si>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建筑工程学院</t>
  </si>
  <si>
    <t>资源与环境工程学院</t>
  </si>
  <si>
    <t>材料科学与工程学院</t>
  </si>
  <si>
    <t>生命科学学院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</si>
  <si>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</si>
  <si>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</si>
  <si>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</si>
  <si>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</si>
  <si>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</si>
  <si>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</si>
  <si>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</si>
  <si>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</si>
  <si>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—</t>
  </si>
  <si>
    <t>美术学院</t>
  </si>
  <si>
    <t>音乐学院</t>
  </si>
  <si>
    <t>体育学院</t>
  </si>
  <si>
    <t>鲁泰纺织服装学院</t>
  </si>
  <si>
    <t>合　计</t>
  </si>
  <si>
    <t>说明：1、数据依据时间为2018年1月1日-12月31日；2、相关数据均由各职能部门提供；3、人员数包括非事业编及部分高层次人才；4、该数据只代表学院整体用房情况，本次数据仅供参考。</t>
  </si>
</sst>
</file>

<file path=xl/styles.xml><?xml version="1.0" encoding="utf-8"?>
<styleSheet xmlns="http://schemas.openxmlformats.org/spreadsheetml/2006/main">
  <numFmts count="3">
    <numFmt numFmtId="178" formatCode="0_ "/>
    <numFmt numFmtId="179" formatCode="0_);[Red]\(0\)"/>
    <numFmt numFmtId="180" formatCode="0.00_ "/>
  </numFmts>
  <fonts count="1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新宋体"/>
      <charset val="134"/>
    </font>
    <font>
      <sz val="22"/>
      <name val="新宋体"/>
      <charset val="134"/>
    </font>
    <font>
      <b/>
      <sz val="22"/>
      <name val="新宋体"/>
      <charset val="134"/>
    </font>
    <font>
      <sz val="12"/>
      <color theme="1"/>
      <name val="新宋体"/>
      <charset val="134"/>
    </font>
    <font>
      <sz val="12"/>
      <name val="新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99F2D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zoomScale="110" zoomScaleNormal="110" workbookViewId="0">
      <pane xSplit="30705"/>
      <selection activeCell="N28" sqref="N28"/>
      <selection pane="topRight"/>
    </sheetView>
  </sheetViews>
  <sheetFormatPr defaultColWidth="9" defaultRowHeight="13.5"/>
  <cols>
    <col min="1" max="1" width="24.875" style="5" customWidth="1"/>
    <col min="2" max="2" width="11.75" style="6" customWidth="1"/>
    <col min="3" max="3" width="8" style="6" customWidth="1"/>
    <col min="4" max="4" width="10.75" style="6" customWidth="1"/>
    <col min="5" max="5" width="7.5" style="6" customWidth="1"/>
    <col min="6" max="6" width="10" style="6" customWidth="1"/>
    <col min="7" max="7" width="12.75" style="6" customWidth="1"/>
    <col min="8" max="8" width="12" style="6" customWidth="1"/>
    <col min="9" max="9" width="16.875" style="7" customWidth="1"/>
    <col min="10" max="10" width="10" style="6" customWidth="1"/>
    <col min="11" max="11" width="9.5" style="6" customWidth="1"/>
    <col min="12" max="12" width="11.125" style="7" customWidth="1"/>
    <col min="13" max="13" width="12.625" style="6" customWidth="1"/>
    <col min="14" max="14" width="16.5" style="7" customWidth="1"/>
    <col min="15" max="15" width="10.375" style="5" customWidth="1"/>
  </cols>
  <sheetData>
    <row r="1" spans="1:15" ht="2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ht="33" customHeight="1">
      <c r="A2" s="23" t="s">
        <v>1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3"/>
    </row>
    <row r="3" spans="1:15" s="1" customFormat="1" ht="21.95" customHeight="1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</row>
    <row r="4" spans="1:15" s="2" customFormat="1" ht="24" customHeigh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28" t="s">
        <v>9</v>
      </c>
      <c r="H4" s="28"/>
      <c r="I4" s="29"/>
      <c r="J4" s="28" t="s">
        <v>10</v>
      </c>
      <c r="K4" s="28"/>
      <c r="L4" s="28"/>
      <c r="M4" s="28"/>
      <c r="N4" s="29"/>
      <c r="O4" s="33" t="s">
        <v>11</v>
      </c>
    </row>
    <row r="5" spans="1:15" s="2" customFormat="1" ht="30" customHeight="1">
      <c r="A5" s="33"/>
      <c r="B5" s="34"/>
      <c r="C5" s="34"/>
      <c r="D5" s="34"/>
      <c r="E5" s="34"/>
      <c r="F5" s="34"/>
      <c r="G5" s="8" t="s">
        <v>12</v>
      </c>
      <c r="H5" s="8" t="s">
        <v>13</v>
      </c>
      <c r="I5" s="15" t="s">
        <v>14</v>
      </c>
      <c r="J5" s="8" t="s">
        <v>15</v>
      </c>
      <c r="K5" s="8" t="s">
        <v>16</v>
      </c>
      <c r="L5" s="15" t="s">
        <v>17</v>
      </c>
      <c r="M5" s="8" t="s">
        <v>13</v>
      </c>
      <c r="N5" s="15" t="s">
        <v>18</v>
      </c>
      <c r="O5" s="33"/>
    </row>
    <row r="6" spans="1:15" s="3" customFormat="1" ht="22.5" customHeight="1">
      <c r="A6" s="9" t="s">
        <v>19</v>
      </c>
      <c r="B6" s="10">
        <f>C6+D6</f>
        <v>129</v>
      </c>
      <c r="C6" s="10">
        <v>109</v>
      </c>
      <c r="D6" s="10">
        <v>20</v>
      </c>
      <c r="E6" s="10">
        <v>2895</v>
      </c>
      <c r="F6" s="11">
        <v>253</v>
      </c>
      <c r="G6" s="10">
        <v>4865</v>
      </c>
      <c r="H6" s="10">
        <v>68762</v>
      </c>
      <c r="I6" s="12">
        <f>H6/G6</f>
        <v>14.1340184994861</v>
      </c>
      <c r="J6" s="10">
        <v>24</v>
      </c>
      <c r="K6" s="10">
        <v>2478</v>
      </c>
      <c r="L6" s="12">
        <f>K6/(E6+F6)</f>
        <v>0.78716645489199499</v>
      </c>
      <c r="M6" s="16">
        <v>56426</v>
      </c>
      <c r="N6" s="12">
        <f>M6/K6</f>
        <v>22.770782889427</v>
      </c>
      <c r="O6" s="17"/>
    </row>
    <row r="7" spans="1:15" s="3" customFormat="1" ht="22.5" customHeight="1">
      <c r="A7" s="9" t="s">
        <v>20</v>
      </c>
      <c r="B7" s="10">
        <f t="shared" ref="B7:B27" si="0">C7+D7</f>
        <v>116</v>
      </c>
      <c r="C7" s="10">
        <v>97</v>
      </c>
      <c r="D7" s="10">
        <v>19</v>
      </c>
      <c r="E7" s="10">
        <v>2073</v>
      </c>
      <c r="F7" s="11">
        <v>256</v>
      </c>
      <c r="G7" s="10">
        <v>6221</v>
      </c>
      <c r="H7" s="10">
        <v>34125</v>
      </c>
      <c r="I7" s="12">
        <f t="shared" ref="I7:I22" si="1">H7/G7</f>
        <v>5.4854524995981402</v>
      </c>
      <c r="J7" s="10">
        <v>15</v>
      </c>
      <c r="K7" s="10">
        <v>1556</v>
      </c>
      <c r="L7" s="12">
        <f t="shared" ref="L7:L27" si="2">K7/(E7+F7)</f>
        <v>0.66809789609274395</v>
      </c>
      <c r="M7" s="18">
        <v>36043</v>
      </c>
      <c r="N7" s="12">
        <f t="shared" ref="N7:N27" si="3">M7/K7</f>
        <v>23.163881748072001</v>
      </c>
      <c r="O7" s="17"/>
    </row>
    <row r="8" spans="1:15" s="3" customFormat="1" ht="22.5" customHeight="1">
      <c r="A8" s="9" t="s">
        <v>21</v>
      </c>
      <c r="B8" s="10">
        <f t="shared" si="0"/>
        <v>120</v>
      </c>
      <c r="C8" s="10">
        <v>103</v>
      </c>
      <c r="D8" s="10">
        <v>17</v>
      </c>
      <c r="E8" s="10">
        <v>1774</v>
      </c>
      <c r="F8" s="11">
        <v>225</v>
      </c>
      <c r="G8" s="10">
        <v>4048</v>
      </c>
      <c r="H8" s="10">
        <v>20799</v>
      </c>
      <c r="I8" s="12">
        <f t="shared" si="1"/>
        <v>5.1380928853754897</v>
      </c>
      <c r="J8" s="10">
        <v>22</v>
      </c>
      <c r="K8" s="10">
        <v>2171</v>
      </c>
      <c r="L8" s="12">
        <f t="shared" si="2"/>
        <v>1.0860430215107599</v>
      </c>
      <c r="M8" s="18">
        <v>44447</v>
      </c>
      <c r="N8" s="12">
        <f t="shared" si="3"/>
        <v>20.473053892215599</v>
      </c>
      <c r="O8" s="17"/>
    </row>
    <row r="9" spans="1:15" s="3" customFormat="1" ht="22.5" customHeight="1">
      <c r="A9" s="9" t="s">
        <v>22</v>
      </c>
      <c r="B9" s="10">
        <f t="shared" si="0"/>
        <v>128</v>
      </c>
      <c r="C9" s="10">
        <v>108</v>
      </c>
      <c r="D9" s="10">
        <v>20</v>
      </c>
      <c r="E9" s="10">
        <v>2954</v>
      </c>
      <c r="F9" s="11">
        <v>234</v>
      </c>
      <c r="G9" s="10">
        <v>3402</v>
      </c>
      <c r="H9" s="10">
        <v>93777</v>
      </c>
      <c r="I9" s="12">
        <f t="shared" si="1"/>
        <v>27.565255731922399</v>
      </c>
      <c r="J9" s="10">
        <v>26</v>
      </c>
      <c r="K9" s="10">
        <v>2723</v>
      </c>
      <c r="L9" s="12">
        <f t="shared" si="2"/>
        <v>0.85414052697616105</v>
      </c>
      <c r="M9" s="18">
        <v>50991</v>
      </c>
      <c r="N9" s="12">
        <f t="shared" si="3"/>
        <v>18.726037458685301</v>
      </c>
      <c r="O9" s="17"/>
    </row>
    <row r="10" spans="1:15" s="3" customFormat="1" ht="22.5" customHeight="1">
      <c r="A10" s="9" t="s">
        <v>23</v>
      </c>
      <c r="B10" s="10">
        <f t="shared" si="0"/>
        <v>137</v>
      </c>
      <c r="C10" s="10">
        <v>119</v>
      </c>
      <c r="D10" s="10">
        <v>18</v>
      </c>
      <c r="E10" s="10">
        <v>2957</v>
      </c>
      <c r="F10" s="11">
        <v>75</v>
      </c>
      <c r="G10" s="10">
        <v>7094</v>
      </c>
      <c r="H10" s="10">
        <v>626113</v>
      </c>
      <c r="I10" s="12">
        <f t="shared" si="1"/>
        <v>88.259515083168907</v>
      </c>
      <c r="J10" s="10">
        <v>13</v>
      </c>
      <c r="K10" s="10">
        <v>1222</v>
      </c>
      <c r="L10" s="12">
        <f t="shared" si="2"/>
        <v>0.403034300791557</v>
      </c>
      <c r="M10" s="18">
        <v>63144</v>
      </c>
      <c r="N10" s="12">
        <f t="shared" si="3"/>
        <v>51.6726677577741</v>
      </c>
      <c r="O10" s="17"/>
    </row>
    <row r="11" spans="1:15" s="3" customFormat="1" ht="22.5" customHeight="1">
      <c r="A11" s="9" t="s">
        <v>24</v>
      </c>
      <c r="B11" s="10">
        <f t="shared" si="0"/>
        <v>115</v>
      </c>
      <c r="C11" s="10">
        <v>96</v>
      </c>
      <c r="D11" s="10">
        <v>19</v>
      </c>
      <c r="E11" s="10">
        <v>2303</v>
      </c>
      <c r="F11" s="11">
        <v>180</v>
      </c>
      <c r="G11" s="10">
        <v>5328</v>
      </c>
      <c r="H11" s="10">
        <v>104396</v>
      </c>
      <c r="I11" s="12">
        <f t="shared" si="1"/>
        <v>19.5938438438438</v>
      </c>
      <c r="J11" s="10">
        <v>16</v>
      </c>
      <c r="K11" s="10">
        <v>1497</v>
      </c>
      <c r="L11" s="12">
        <f t="shared" si="2"/>
        <v>0.60289971808296405</v>
      </c>
      <c r="M11" s="18">
        <v>19654</v>
      </c>
      <c r="N11" s="12">
        <f t="shared" si="3"/>
        <v>13.128924515698101</v>
      </c>
      <c r="O11" s="17"/>
    </row>
    <row r="12" spans="1:15" s="3" customFormat="1" ht="22.5" customHeight="1">
      <c r="A12" s="9" t="s">
        <v>25</v>
      </c>
      <c r="B12" s="10">
        <f t="shared" si="0"/>
        <v>87</v>
      </c>
      <c r="C12" s="10">
        <v>71</v>
      </c>
      <c r="D12" s="10">
        <v>16</v>
      </c>
      <c r="E12" s="10">
        <v>2153</v>
      </c>
      <c r="F12" s="11">
        <v>63</v>
      </c>
      <c r="G12" s="10">
        <v>2623</v>
      </c>
      <c r="H12" s="10">
        <v>44393</v>
      </c>
      <c r="I12" s="12">
        <f t="shared" si="1"/>
        <v>16.924513915364098</v>
      </c>
      <c r="J12" s="10">
        <v>19</v>
      </c>
      <c r="K12" s="10">
        <v>1941</v>
      </c>
      <c r="L12" s="12">
        <f t="shared" si="2"/>
        <v>0.87590252707581195</v>
      </c>
      <c r="M12" s="18">
        <v>44539</v>
      </c>
      <c r="N12" s="12">
        <f t="shared" si="3"/>
        <v>22.946419371457999</v>
      </c>
      <c r="O12" s="17"/>
    </row>
    <row r="13" spans="1:15" s="3" customFormat="1" ht="22.5" customHeight="1">
      <c r="A13" s="9" t="s">
        <v>26</v>
      </c>
      <c r="B13" s="10">
        <f t="shared" si="0"/>
        <v>69</v>
      </c>
      <c r="C13" s="10">
        <v>55</v>
      </c>
      <c r="D13" s="10">
        <v>14</v>
      </c>
      <c r="E13" s="10">
        <v>1314</v>
      </c>
      <c r="F13" s="11">
        <v>18</v>
      </c>
      <c r="G13" s="10">
        <v>3360</v>
      </c>
      <c r="H13" s="10">
        <v>64158</v>
      </c>
      <c r="I13" s="12">
        <f t="shared" si="1"/>
        <v>19.094642857142901</v>
      </c>
      <c r="J13" s="10">
        <v>7</v>
      </c>
      <c r="K13" s="10">
        <v>669</v>
      </c>
      <c r="L13" s="12">
        <f t="shared" si="2"/>
        <v>0.50225225225225201</v>
      </c>
      <c r="M13" s="18">
        <v>33555</v>
      </c>
      <c r="N13" s="12">
        <f t="shared" si="3"/>
        <v>50.156950672645699</v>
      </c>
      <c r="O13" s="17"/>
    </row>
    <row r="14" spans="1:15" s="3" customFormat="1" ht="22.5" customHeight="1">
      <c r="A14" s="9" t="s">
        <v>27</v>
      </c>
      <c r="B14" s="10">
        <f t="shared" si="0"/>
        <v>76</v>
      </c>
      <c r="C14" s="10">
        <v>62</v>
      </c>
      <c r="D14" s="10">
        <v>14</v>
      </c>
      <c r="E14" s="10">
        <v>1243</v>
      </c>
      <c r="F14" s="11">
        <v>82</v>
      </c>
      <c r="G14" s="10">
        <v>4391</v>
      </c>
      <c r="H14" s="10">
        <v>25340</v>
      </c>
      <c r="I14" s="12">
        <f t="shared" si="1"/>
        <v>5.77089501252562</v>
      </c>
      <c r="J14" s="10">
        <v>12</v>
      </c>
      <c r="K14" s="10">
        <v>987</v>
      </c>
      <c r="L14" s="12">
        <f t="shared" si="2"/>
        <v>0.74490566037735895</v>
      </c>
      <c r="M14" s="18">
        <v>19359</v>
      </c>
      <c r="N14" s="12">
        <f t="shared" si="3"/>
        <v>19.613981762917899</v>
      </c>
      <c r="O14" s="17"/>
    </row>
    <row r="15" spans="1:15" s="3" customFormat="1" ht="22.5" customHeight="1">
      <c r="A15" s="9" t="s">
        <v>28</v>
      </c>
      <c r="B15" s="10">
        <f t="shared" si="0"/>
        <v>61</v>
      </c>
      <c r="C15" s="10">
        <v>48</v>
      </c>
      <c r="D15" s="10">
        <v>13</v>
      </c>
      <c r="E15" s="10">
        <v>960</v>
      </c>
      <c r="F15" s="11">
        <v>49</v>
      </c>
      <c r="G15" s="10">
        <v>2772</v>
      </c>
      <c r="H15" s="10">
        <v>32978</v>
      </c>
      <c r="I15" s="12">
        <f t="shared" si="1"/>
        <v>11.896825396825401</v>
      </c>
      <c r="J15" s="10">
        <v>10</v>
      </c>
      <c r="K15" s="10">
        <v>969</v>
      </c>
      <c r="L15" s="12">
        <f t="shared" si="2"/>
        <v>0.96035678889990095</v>
      </c>
      <c r="M15" s="18">
        <v>16939</v>
      </c>
      <c r="N15" s="12">
        <f t="shared" si="3"/>
        <v>17.480908152734798</v>
      </c>
      <c r="O15" s="17"/>
    </row>
    <row r="16" spans="1:15" s="3" customFormat="1" ht="22.5" customHeight="1">
      <c r="A16" s="9" t="s">
        <v>29</v>
      </c>
      <c r="B16" s="10">
        <f t="shared" si="0"/>
        <v>103</v>
      </c>
      <c r="C16" s="10">
        <v>87</v>
      </c>
      <c r="D16" s="10">
        <v>16</v>
      </c>
      <c r="E16" s="10">
        <v>1351</v>
      </c>
      <c r="F16" s="11">
        <v>44</v>
      </c>
      <c r="G16" s="10">
        <v>1024</v>
      </c>
      <c r="H16" s="10">
        <v>10716</v>
      </c>
      <c r="I16" s="12">
        <f t="shared" si="1"/>
        <v>10.46484375</v>
      </c>
      <c r="J16" s="10">
        <v>22</v>
      </c>
      <c r="K16" s="10">
        <v>2253</v>
      </c>
      <c r="L16" s="12">
        <f t="shared" si="2"/>
        <v>1.6150537634408599</v>
      </c>
      <c r="M16" s="18">
        <v>47895</v>
      </c>
      <c r="N16" s="12">
        <f t="shared" si="3"/>
        <v>21.2583222370173</v>
      </c>
      <c r="O16" s="17"/>
    </row>
    <row r="17" spans="1:15" s="3" customFormat="1" ht="22.5" customHeight="1">
      <c r="A17" s="9" t="s">
        <v>30</v>
      </c>
      <c r="B17" s="10">
        <f t="shared" si="0"/>
        <v>73</v>
      </c>
      <c r="C17" s="10">
        <v>60</v>
      </c>
      <c r="D17" s="10">
        <v>13</v>
      </c>
      <c r="E17" s="10">
        <v>658</v>
      </c>
      <c r="F17" s="11">
        <v>30</v>
      </c>
      <c r="G17" s="10">
        <v>3178</v>
      </c>
      <c r="H17" s="10">
        <v>190850</v>
      </c>
      <c r="I17" s="12">
        <f t="shared" si="1"/>
        <v>60.0534927627439</v>
      </c>
      <c r="J17" s="10">
        <v>11</v>
      </c>
      <c r="K17" s="10">
        <v>1083</v>
      </c>
      <c r="L17" s="12">
        <f t="shared" si="2"/>
        <v>1.57412790697674</v>
      </c>
      <c r="M17" s="18">
        <v>19105</v>
      </c>
      <c r="N17" s="12">
        <f t="shared" si="3"/>
        <v>17.640812557710099</v>
      </c>
      <c r="O17" s="17"/>
    </row>
    <row r="18" spans="1:15" s="3" customFormat="1" ht="22.5" customHeight="1">
      <c r="A18" s="9" t="s">
        <v>31</v>
      </c>
      <c r="B18" s="10">
        <f t="shared" si="0"/>
        <v>62</v>
      </c>
      <c r="C18" s="10">
        <v>47</v>
      </c>
      <c r="D18" s="10">
        <v>15</v>
      </c>
      <c r="E18" s="10">
        <v>2022</v>
      </c>
      <c r="F18" s="11">
        <v>155</v>
      </c>
      <c r="G18" s="10">
        <v>450</v>
      </c>
      <c r="H18" s="10">
        <v>2692</v>
      </c>
      <c r="I18" s="12">
        <f t="shared" si="1"/>
        <v>5.9822222222222203</v>
      </c>
      <c r="J18" s="10">
        <v>22</v>
      </c>
      <c r="K18" s="10">
        <v>1855</v>
      </c>
      <c r="L18" s="12">
        <f t="shared" si="2"/>
        <v>0.85209003215434098</v>
      </c>
      <c r="M18" s="18">
        <v>35773</v>
      </c>
      <c r="N18" s="12">
        <f t="shared" si="3"/>
        <v>19.284636118598399</v>
      </c>
      <c r="O18" s="17"/>
    </row>
    <row r="19" spans="1:15" s="3" customFormat="1" ht="22.5" customHeight="1">
      <c r="A19" s="9" t="s">
        <v>32</v>
      </c>
      <c r="B19" s="10">
        <f t="shared" si="0"/>
        <v>95</v>
      </c>
      <c r="C19" s="10">
        <v>78</v>
      </c>
      <c r="D19" s="10">
        <v>17</v>
      </c>
      <c r="E19" s="10">
        <v>2651</v>
      </c>
      <c r="F19" s="11">
        <v>65</v>
      </c>
      <c r="G19" s="10">
        <v>943</v>
      </c>
      <c r="H19" s="10">
        <v>3289</v>
      </c>
      <c r="I19" s="12">
        <f t="shared" si="1"/>
        <v>3.48780487804878</v>
      </c>
      <c r="J19" s="10">
        <v>25</v>
      </c>
      <c r="K19" s="10">
        <v>2117</v>
      </c>
      <c r="L19" s="12">
        <f t="shared" si="2"/>
        <v>0.77945508100147298</v>
      </c>
      <c r="M19" s="18">
        <v>48977</v>
      </c>
      <c r="N19" s="12">
        <f t="shared" si="3"/>
        <v>23.1350968351441</v>
      </c>
      <c r="O19" s="17"/>
    </row>
    <row r="20" spans="1:15" s="3" customFormat="1" ht="22.5" customHeight="1">
      <c r="A20" s="9" t="s">
        <v>33</v>
      </c>
      <c r="B20" s="10">
        <f t="shared" si="0"/>
        <v>61</v>
      </c>
      <c r="C20" s="10">
        <v>48</v>
      </c>
      <c r="D20" s="10">
        <v>13</v>
      </c>
      <c r="E20" s="10">
        <v>1106</v>
      </c>
      <c r="F20" s="11">
        <v>23</v>
      </c>
      <c r="G20" s="10">
        <v>167</v>
      </c>
      <c r="H20" s="10">
        <v>4880</v>
      </c>
      <c r="I20" s="12">
        <f t="shared" si="1"/>
        <v>29.2215568862275</v>
      </c>
      <c r="J20" s="10">
        <v>11</v>
      </c>
      <c r="K20" s="10">
        <v>1306</v>
      </c>
      <c r="L20" s="12">
        <f t="shared" si="2"/>
        <v>1.1567759078830799</v>
      </c>
      <c r="M20" s="18">
        <v>28674</v>
      </c>
      <c r="N20" s="12">
        <f t="shared" si="3"/>
        <v>21.955589586523701</v>
      </c>
      <c r="O20" s="17"/>
    </row>
    <row r="21" spans="1:15" s="3" customFormat="1" ht="22.5" customHeight="1">
      <c r="A21" s="9" t="s">
        <v>34</v>
      </c>
      <c r="B21" s="10">
        <f t="shared" si="0"/>
        <v>147</v>
      </c>
      <c r="C21" s="10">
        <v>134</v>
      </c>
      <c r="D21" s="10">
        <v>13</v>
      </c>
      <c r="E21" s="10">
        <v>1307</v>
      </c>
      <c r="F21" s="11">
        <v>0</v>
      </c>
      <c r="G21" s="10">
        <v>25</v>
      </c>
      <c r="H21" s="10">
        <v>13821</v>
      </c>
      <c r="I21" s="12">
        <f t="shared" si="1"/>
        <v>552.84</v>
      </c>
      <c r="J21" s="10">
        <v>55</v>
      </c>
      <c r="K21" s="10">
        <v>3722</v>
      </c>
      <c r="L21" s="12">
        <f t="shared" si="2"/>
        <v>2.84774292272379</v>
      </c>
      <c r="M21" s="18">
        <v>75930</v>
      </c>
      <c r="N21" s="12">
        <f t="shared" si="3"/>
        <v>20.4003224073079</v>
      </c>
      <c r="O21" s="17"/>
    </row>
    <row r="22" spans="1:15" s="3" customFormat="1" ht="22.5" customHeight="1">
      <c r="A22" s="9" t="s">
        <v>35</v>
      </c>
      <c r="B22" s="10">
        <f t="shared" si="0"/>
        <v>64</v>
      </c>
      <c r="C22" s="10">
        <v>51</v>
      </c>
      <c r="D22" s="10">
        <v>13</v>
      </c>
      <c r="E22" s="10">
        <v>1408</v>
      </c>
      <c r="F22" s="11">
        <v>29</v>
      </c>
      <c r="G22" s="10">
        <v>603</v>
      </c>
      <c r="H22" s="10">
        <v>5182</v>
      </c>
      <c r="I22" s="12">
        <f t="shared" si="1"/>
        <v>8.5936981757877309</v>
      </c>
      <c r="J22" s="10">
        <v>12</v>
      </c>
      <c r="K22" s="10">
        <v>1211</v>
      </c>
      <c r="L22" s="12">
        <f t="shared" si="2"/>
        <v>0.84272790535838504</v>
      </c>
      <c r="M22" s="18">
        <v>36437</v>
      </c>
      <c r="N22" s="12">
        <f t="shared" si="3"/>
        <v>30.088356729975199</v>
      </c>
      <c r="O22" s="17"/>
    </row>
    <row r="23" spans="1:15" s="3" customFormat="1" ht="22.5" customHeight="1">
      <c r="A23" s="9" t="s">
        <v>36</v>
      </c>
      <c r="B23" s="10">
        <f t="shared" si="0"/>
        <v>43</v>
      </c>
      <c r="C23" s="10">
        <v>36</v>
      </c>
      <c r="D23" s="10">
        <v>7</v>
      </c>
      <c r="E23" s="10">
        <v>0</v>
      </c>
      <c r="F23" s="11">
        <v>49</v>
      </c>
      <c r="G23" s="10" t="s">
        <v>37</v>
      </c>
      <c r="H23" s="10" t="s">
        <v>37</v>
      </c>
      <c r="I23" s="10" t="s">
        <v>37</v>
      </c>
      <c r="J23" s="10">
        <v>1</v>
      </c>
      <c r="K23" s="10">
        <v>152</v>
      </c>
      <c r="L23" s="12">
        <f t="shared" si="2"/>
        <v>3.1020408163265301</v>
      </c>
      <c r="M23" s="18">
        <v>386</v>
      </c>
      <c r="N23" s="12">
        <f t="shared" si="3"/>
        <v>2.5394736842105301</v>
      </c>
      <c r="O23" s="17"/>
    </row>
    <row r="24" spans="1:15" s="3" customFormat="1" ht="22.5" customHeight="1">
      <c r="A24" s="9" t="s">
        <v>38</v>
      </c>
      <c r="B24" s="10">
        <f t="shared" si="0"/>
        <v>53</v>
      </c>
      <c r="C24" s="10">
        <v>40</v>
      </c>
      <c r="D24" s="10">
        <v>13</v>
      </c>
      <c r="E24" s="10">
        <v>1098</v>
      </c>
      <c r="F24" s="11">
        <v>9</v>
      </c>
      <c r="G24" s="10">
        <v>2243</v>
      </c>
      <c r="H24" s="10">
        <v>9662</v>
      </c>
      <c r="I24" s="12">
        <f t="shared" ref="I24:I27" si="4">H24/G24</f>
        <v>4.3076237182345096</v>
      </c>
      <c r="J24" s="10">
        <v>58</v>
      </c>
      <c r="K24" s="10">
        <v>4369</v>
      </c>
      <c r="L24" s="12">
        <f t="shared" si="2"/>
        <v>3.94670280036134</v>
      </c>
      <c r="M24" s="18">
        <v>96312</v>
      </c>
      <c r="N24" s="12">
        <f t="shared" si="3"/>
        <v>22.044403753719401</v>
      </c>
      <c r="O24" s="17"/>
    </row>
    <row r="25" spans="1:15" s="3" customFormat="1" ht="22.5" customHeight="1">
      <c r="A25" s="9" t="s">
        <v>39</v>
      </c>
      <c r="B25" s="10">
        <f t="shared" si="0"/>
        <v>49</v>
      </c>
      <c r="C25" s="10">
        <v>39</v>
      </c>
      <c r="D25" s="10">
        <v>10</v>
      </c>
      <c r="E25" s="10">
        <v>479</v>
      </c>
      <c r="F25" s="11">
        <v>0</v>
      </c>
      <c r="G25" s="10">
        <v>4371</v>
      </c>
      <c r="H25" s="12">
        <v>6354</v>
      </c>
      <c r="I25" s="12">
        <f t="shared" si="4"/>
        <v>1.45367192862045</v>
      </c>
      <c r="J25" s="10">
        <v>59</v>
      </c>
      <c r="K25" s="10">
        <v>1699</v>
      </c>
      <c r="L25" s="12">
        <f t="shared" si="2"/>
        <v>3.5469728601252601</v>
      </c>
      <c r="M25" s="18">
        <v>16916</v>
      </c>
      <c r="N25" s="12">
        <f t="shared" si="3"/>
        <v>9.9564449676280198</v>
      </c>
      <c r="O25" s="17"/>
    </row>
    <row r="26" spans="1:15" s="3" customFormat="1" ht="22.5" customHeight="1">
      <c r="A26" s="9" t="s">
        <v>40</v>
      </c>
      <c r="B26" s="10">
        <f t="shared" si="0"/>
        <v>86</v>
      </c>
      <c r="C26" s="10">
        <v>73</v>
      </c>
      <c r="D26" s="10">
        <v>13</v>
      </c>
      <c r="E26" s="10">
        <v>952</v>
      </c>
      <c r="F26" s="11">
        <v>0</v>
      </c>
      <c r="G26" s="10">
        <v>4738</v>
      </c>
      <c r="H26" s="10">
        <v>27840</v>
      </c>
      <c r="I26" s="12">
        <f t="shared" si="4"/>
        <v>5.8758970029548303</v>
      </c>
      <c r="J26" s="10">
        <v>6</v>
      </c>
      <c r="K26" s="10">
        <v>348</v>
      </c>
      <c r="L26" s="12">
        <f t="shared" si="2"/>
        <v>0.36554621848739499</v>
      </c>
      <c r="M26" s="18">
        <v>5520</v>
      </c>
      <c r="N26" s="12">
        <f t="shared" si="3"/>
        <v>15.862068965517199</v>
      </c>
      <c r="O26" s="17"/>
    </row>
    <row r="27" spans="1:15" s="3" customFormat="1" ht="22.5" customHeight="1">
      <c r="A27" s="9" t="s">
        <v>41</v>
      </c>
      <c r="B27" s="10">
        <f t="shared" si="0"/>
        <v>25</v>
      </c>
      <c r="C27" s="10">
        <v>17</v>
      </c>
      <c r="D27" s="10">
        <v>8</v>
      </c>
      <c r="E27" s="10">
        <v>567</v>
      </c>
      <c r="F27" s="11">
        <v>0</v>
      </c>
      <c r="G27" s="10">
        <v>1906</v>
      </c>
      <c r="H27" s="10">
        <v>3735</v>
      </c>
      <c r="I27" s="12">
        <f t="shared" si="4"/>
        <v>1.9596012591815299</v>
      </c>
      <c r="J27" s="10">
        <v>14</v>
      </c>
      <c r="K27" s="10">
        <v>1612</v>
      </c>
      <c r="L27" s="12">
        <f t="shared" si="2"/>
        <v>2.84303350970018</v>
      </c>
      <c r="M27" s="19">
        <v>37350</v>
      </c>
      <c r="N27" s="12">
        <f t="shared" si="3"/>
        <v>23.1699751861042</v>
      </c>
      <c r="O27" s="17"/>
    </row>
    <row r="28" spans="1:15" s="4" customFormat="1" ht="22.5" customHeight="1">
      <c r="A28" s="13" t="s">
        <v>42</v>
      </c>
      <c r="B28" s="14">
        <f t="shared" ref="B28:H28" si="5">SUM(B6:B27)</f>
        <v>1899</v>
      </c>
      <c r="C28" s="14">
        <f t="shared" si="5"/>
        <v>1578</v>
      </c>
      <c r="D28" s="14">
        <f t="shared" si="5"/>
        <v>321</v>
      </c>
      <c r="E28" s="14">
        <f t="shared" si="5"/>
        <v>34225</v>
      </c>
      <c r="F28" s="14">
        <f t="shared" si="5"/>
        <v>1839</v>
      </c>
      <c r="G28" s="14">
        <f t="shared" si="5"/>
        <v>63752</v>
      </c>
      <c r="H28" s="14">
        <f t="shared" si="5"/>
        <v>1393862</v>
      </c>
      <c r="I28" s="20"/>
      <c r="J28" s="21">
        <f>SUM(J6:J27)</f>
        <v>460</v>
      </c>
      <c r="K28" s="14">
        <f>SUM(K6:K27)</f>
        <v>37940</v>
      </c>
      <c r="L28" s="20"/>
      <c r="M28" s="14">
        <f>SUM(M6:M27)</f>
        <v>834372</v>
      </c>
      <c r="N28" s="12"/>
      <c r="O28" s="13"/>
    </row>
    <row r="29" spans="1:15" s="4" customFormat="1" ht="30" customHeight="1">
      <c r="A29" s="30" t="s">
        <v>43</v>
      </c>
      <c r="B29" s="31"/>
      <c r="C29" s="31"/>
      <c r="D29" s="31"/>
      <c r="E29" s="31"/>
      <c r="F29" s="31"/>
      <c r="G29" s="31"/>
      <c r="H29" s="31"/>
      <c r="I29" s="32"/>
      <c r="J29" s="31"/>
      <c r="K29" s="31"/>
      <c r="L29" s="31"/>
      <c r="M29" s="31"/>
      <c r="N29" s="31"/>
      <c r="O29" s="30"/>
    </row>
  </sheetData>
  <mergeCells count="13">
    <mergeCell ref="A29:O29"/>
    <mergeCell ref="A4:A5"/>
    <mergeCell ref="B4:B5"/>
    <mergeCell ref="C4:C5"/>
    <mergeCell ref="D4:D5"/>
    <mergeCell ref="E4:E5"/>
    <mergeCell ref="F4:F5"/>
    <mergeCell ref="O4:O5"/>
    <mergeCell ref="A1:O1"/>
    <mergeCell ref="A2:O2"/>
    <mergeCell ref="A3:O3"/>
    <mergeCell ref="G4:I4"/>
    <mergeCell ref="J4:N4"/>
  </mergeCells>
  <phoneticPr fontId="14" type="noConversion"/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SDUT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宋振锐</cp:lastModifiedBy>
  <dcterms:created xsi:type="dcterms:W3CDTF">2018-01-24T02:34:00Z</dcterms:created>
  <dcterms:modified xsi:type="dcterms:W3CDTF">2019-05-15T08:51:40Z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